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drawings/drawing1.xml" ContentType="application/vnd.openxmlformats-officedocument.drawing+xml"/>
  <Override PartName="/xl/drawings/vmlDrawing1.vml" ContentType="application/vnd.openxmlformats-officedocument.vmlDrawing"/>
  <Override PartName="/xl/drawings/_rels/drawing3.xml.rels" ContentType="application/vnd.openxmlformats-package.relationships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drawing2.xml" ContentType="application/vnd.openxmlformats-officedocument.drawing+xml"/>
  <Override PartName="/xl/drawings/vmlDrawing2.vml" ContentType="application/vnd.openxmlformats-officedocument.vmlDrawing"/>
  <Override PartName="/xl/drawings/drawing3.xml" ContentType="application/vnd.openxmlformats-officedocument.drawing+xml"/>
  <Override PartName="/xl/styles.xml" ContentType="application/vnd.openxmlformats-officedocument.spreadsheetml.styles+xml"/>
  <Override PartName="/xl/comments3.xml" ContentType="application/vnd.openxmlformats-officedocument.spreadsheetml.comment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comments1.xml" ContentType="application/vnd.openxmlformats-officedocument.spreadsheetml.comments+xml"/>
  <Override PartName="/xl/sharedStrings.xml" ContentType="application/vnd.openxmlformats-officedocument.spreadsheetml.sharedStrings+xml"/>
  <Override PartName="/xl/_rels/workbook.xml.rels" ContentType="application/vnd.openxmlformats-package.relationships+xml"/>
  <Override PartName="/xl/media/image1.png" ContentType="image/png"/>
  <Override PartName="/xl/media/image21.png" ContentType="image/png"/>
  <Override PartName="/xl/media/image2.png" ContentType="image/png"/>
  <Override PartName="/xl/media/image22.png" ContentType="image/png"/>
  <Override PartName="/xl/media/image3.png" ContentType="image/png"/>
  <Override PartName="/xl/media/image2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11.png" ContentType="image/png"/>
  <Override PartName="/xl/media/image7.png" ContentType="image/png"/>
  <Override PartName="/xl/media/image8.png" ContentType="image/png"/>
  <Override PartName="/xl/media/image9.png" ContentType="image/png"/>
  <Override PartName="/xl/media/image10.png" ContentType="image/png"/>
  <Override PartName="/xl/media/image12.png" ContentType="image/png"/>
  <Override PartName="/xl/media/image13.png" ContentType="image/png"/>
  <Override PartName="/xl/media/image15.png" ContentType="image/png"/>
  <Override PartName="/xl/media/image16.png" ContentType="image/png"/>
  <Override PartName="/xl/media/image18.png" ContentType="image/png"/>
  <Override PartName="/xl/media/image19.png" ContentType="image/png"/>
  <Override PartName="/xl/media/image17.png" ContentType="image/png"/>
  <Override PartName="/xl/media/image14.png" ContentType="image/png"/>
  <Override PartName="/xl/media/image20.png" ContentType="image/png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Sheet1-zfs-parts-list-60TB" sheetId="1" state="visible" r:id="rId2"/>
    <sheet name="Info" sheetId="2" state="visible" r:id="rId3"/>
    <sheet name="100TiB-solution-proposal" sheetId="3" state="visible" r:id="rId4"/>
    <sheet name="4-8-drive-SAS-desktop" sheetId="4" state="visible" r:id="rId5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D20" authorId="0">
      <text>
        <r>
          <rPr>
            <sz val="10"/>
            <rFont val="Arial"/>
            <family val="2"/>
            <charset val="1"/>
          </rPr>
          <t xml:space="preserve">Parts list without drives</t>
        </r>
      </text>
    </comment>
  </commentList>
</comments>
</file>

<file path=xl/comments3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D17" authorId="0">
      <text>
        <r>
          <rPr>
            <sz val="10"/>
            <rFont val="Arial"/>
            <family val="2"/>
            <charset val="1"/>
          </rPr>
          <t xml:space="preserve">Parts list without drives</t>
        </r>
      </text>
    </comment>
  </commentList>
</comments>
</file>

<file path=xl/sharedStrings.xml><?xml version="1.0" encoding="utf-8"?>
<sst xmlns="http://schemas.openxmlformats.org/spreadsheetml/2006/main" count="121" uniqueCount="91">
  <si>
    <t xml:space="preserve">60TB ZFS backup 2023.0523</t>
  </si>
  <si>
    <t xml:space="preserve">Price/ea</t>
  </si>
  <si>
    <t xml:space="preserve">Qty</t>
  </si>
  <si>
    <t xml:space="preserve">Subtotal P*Q</t>
  </si>
  <si>
    <t xml:space="preserve"> Link / where to buy</t>
  </si>
  <si>
    <t xml:space="preserve">Alt</t>
  </si>
  <si>
    <t xml:space="preserve">Misc Info</t>
  </si>
  <si>
    <t xml:space="preserve">5-drive external rack</t>
  </si>
  <si>
    <t xml:space="preserve">https://www.amazon.com/gp/product/B001LF40KE/ref=ppx_yo_dt_b_search_asin_title?ie=UTF8&amp;psc=1</t>
  </si>
  <si>
    <t xml:space="preserve">5-drive ext. hotswap enclosure (optional)</t>
  </si>
  <si>
    <t xml:space="preserve">https://www.ebay.com/itm/404020493983</t>
  </si>
  <si>
    <t xml:space="preserve">https://www.amazon.com/dp/B0BQN2NLBL</t>
  </si>
  <si>
    <t xml:space="preserve">PC power supply, 6x SATA</t>
  </si>
  <si>
    <t xml:space="preserve">https://www.amazon.com/Enermax-Cyberbron-ECB500AWT-Non-Modular-Warranty/dp/B08K1ZBYPZ</t>
  </si>
  <si>
    <t xml:space="preserve">ALT: PC Power supply, 8x SATA</t>
  </si>
  <si>
    <t xml:space="preserve">https://www.amazon.com/dp/B004OVG24Y/?coliid=I1E7VJ7AVOQT0A&amp;colid=1W550CE142KLT&amp;psc=1&amp;ref_=lv_ov_lig_dp_it</t>
  </si>
  <si>
    <t xml:space="preserve">Specifications Mfr Part Number: EP-700PM Features: 75% Efficiency Rating Maximum Power: 700W Input: Input Voltage: 115 230 V Connectors: 1x 20+4pin Main Power Connector, 1x 4+4pin ATX Power Connector, 1x 6pin PCI-Express Connector, 1x 6+2pin PCI-Express Connector, 8x SATA Connectors, 8x 4pin Molex Connectors, 2x FDD Connectors</t>
  </si>
  <si>
    <t xml:space="preserve">HBA SAS x8E IT mode pcie card</t>
  </si>
  <si>
    <t xml:space="preserve">https://www.ebay.com/sch/i.html?_from=R40&amp;_nkw=sas9200-8e+IT+mode&amp;_sacat=0&amp;LH_TitleDesc=0&amp;LH_PrefLoc=2&amp;_sop=15</t>
  </si>
  <si>
    <t xml:space="preserve">SAS Cables 2-pack</t>
  </si>
  <si>
    <t xml:space="preserve">https://www.amazon.com/CableCreation-External-26pin-SFF-8088-Cable/dp/B07CL2V1B8</t>
  </si>
  <si>
    <t xml:space="preserve">Fan for cooling the HBA (takes up a slot)</t>
  </si>
  <si>
    <t xml:space="preserve">https://www.amazon.com/gp/product/B000233ZMU/ref=ppx_yo_dt_b_search_asin_title?ie=UTF8&amp;psc=1</t>
  </si>
  <si>
    <t xml:space="preserve">ALT: Noctua fan for the HBA</t>
  </si>
  <si>
    <t xml:space="preserve">https://www.amazon.com/gp/product/B071W93333/?tag=hardfocom-20</t>
  </si>
  <si>
    <t xml:space="preserve">18TB NAS Drives</t>
  </si>
  <si>
    <t xml:space="preserve">https://www.amazon.com/Toshiba-258014-Mg09aca18te-7200rpm-512mib/dp/B093Z5LFWD</t>
  </si>
  <si>
    <t xml:space="preserve">ALT: 12TB NAS drives (x8) -2 for RAIDZ2 parity = ~72TB, use wintelguy calc</t>
  </si>
  <si>
    <t xml:space="preserve">https://www.amazon.com/Seagate-IronWolf-12TB-Internal-Drive/dp/B084ZV1DN6?th=1</t>
  </si>
  <si>
    <t xml:space="preserve">Samsung T7 500GB USB3 boot/root drive</t>
  </si>
  <si>
    <t xml:space="preserve">https://www.amazon.com/dp/B0874XJL6M/ref=twister_B0B79D1NQ6?_encoding=UTF8&amp;th=1</t>
  </si>
  <si>
    <t xml:space="preserve">UPS, 700VA/370W x8 outlets</t>
  </si>
  <si>
    <t xml:space="preserve">https://www.amazon.com/gp/product/B07SKX78PV/ref=ppx_yo_dt_b_search_asin_title?ie=UTF8&amp;psc=1</t>
  </si>
  <si>
    <t xml:space="preserve">Turnkey Refurb PC w/ 4x pcie slot – Dell Optiplex 7040 SFF – 16GB RAM, Quad-core-i5 with HDMI</t>
  </si>
  <si>
    <t xml:space="preserve">https://www.ebay.com/itm/304041042675?_trkparms=ispr%3D5&amp;hash=item46ca4222f3:g:YVYAAOSwCJVh~cDu</t>
  </si>
  <si>
    <t xml:space="preserve">https://dl.dell.com/topicspdf/optiplex-7040-desktop_owners-manual3_en-us.pdf</t>
  </si>
  <si>
    <t xml:space="preserve">ZFS Calc</t>
  </si>
  <si>
    <t xml:space="preserve">https://wintelguy.com/zfs-calc.pl</t>
  </si>
  <si>
    <t xml:space="preserve">RAIDZ1 18000 , 5 drives, slop space, 5% free space, ~60TiB actual usable space before compression</t>
  </si>
  <si>
    <t xml:space="preserve">NOTE RAIDZ2 (at least) with 6+ drives is strongly recommended for long-term usage; if you buy the 5-bay enclosure it is a good complement to the HDDRACK and supports up to 8-10 drives on (1) power supply</t>
  </si>
  <si>
    <t xml:space="preserve">Grand Total</t>
  </si>
  <si>
    <t xml:space="preserve">Parts list w/o drives</t>
  </si>
  <si>
    <t xml:space="preserve">2023 Parts list for entry-level ZFS backup / fileserver</t>
  </si>
  <si>
    <t xml:space="preserve">Info</t>
  </si>
  <si>
    <t xml:space="preserve">By Kingneutron</t>
  </si>
  <si>
    <t xml:space="preserve">https://github.com/kneutron/ansitest/tree/master/ZFS</t>
  </si>
  <si>
    <t xml:space="preserve">Helpful Admin scripts, mostly bash</t>
  </si>
  <si>
    <t xml:space="preserve">Proposed 5x18TB drive RAIDZ1 "data migration" storage space - suitable for homelab if temporary storage is needed</t>
  </si>
  <si>
    <t xml:space="preserve">For longer-term backup solution, go with at least RAIDZ2 at the 6+ drive mark to avoid too many disks failing during rebuild / data loss</t>
  </si>
  <si>
    <t xml:space="preserve">The 5x18TB drive RAIDZ1 is an attempt to get the whole system under $2k for a homelab</t>
  </si>
  <si>
    <t xml:space="preserve">Cooling the HBA PCIe card:</t>
  </si>
  <si>
    <t xml:space="preserve">https://www.reddit.com/r/DataHoarder/comments/10r0s6b/show_me_your_lsi_sas_hba_fan_mount/</t>
  </si>
  <si>
    <t xml:space="preserve">https://hardforum.com/threads/cooling-suggestions-for-lsi-sas-card-lsi-9207-8i.1957715/</t>
  </si>
  <si>
    <t xml:space="preserve">Dell Optiplex 7040 SFF Owners Manual with motherboard info</t>
  </si>
  <si>
    <t xml:space="preserve">https://www.reddit.com/r/zfs/</t>
  </si>
  <si>
    <t xml:space="preserve">ZFS forum, ask questions here</t>
  </si>
  <si>
    <t xml:space="preserve">DISCLAIMER</t>
  </si>
  <si>
    <t xml:space="preserve">I have not actually tested the Optiplex 7040 (yet) but it's on the TODO list</t>
  </si>
  <si>
    <t xml:space="preserve">I have most of the other equipment listed, with the exception of 18TB Toshiba drives (my max is 16TB)</t>
  </si>
  <si>
    <t xml:space="preserve">and the Noctua fan; the power supplies are just recommendations, definitely shop around and use</t>
  </si>
  <si>
    <t xml:space="preserve">this as a base to play with the numbers.</t>
  </si>
  <si>
    <t xml:space="preserve">NOTE the 100TiB solution has not been personally tested, these are just</t>
  </si>
  <si>
    <t xml:space="preserve">recommendations as a base to start!</t>
  </si>
  <si>
    <t xml:space="preserve">4-8-drive-SAS-desktop sheet</t>
  </si>
  <si>
    <t xml:space="preserve">If you bought some SAS drives on the cheap and want to use them on your desktop</t>
  </si>
  <si>
    <t xml:space="preserve">100TiB ZFS RAIDZ2 backup 2023.0525 (NOT TESTED)</t>
  </si>
  <si>
    <t xml:space="preserve">18TB Toshiba MG09 NAS Drives</t>
  </si>
  <si>
    <t xml:space="preserve">Alt: 18TB Seagate Exos drives</t>
  </si>
  <si>
    <t xml:space="preserve">https://serverpartdeals.com/products/seagate-exos-x18-st18000nm000j-18tb-7-2k-rpm-sata-6gb-s-512e-4kn-256mb-3-5-hard-drive</t>
  </si>
  <si>
    <t xml:space="preserve">12-disk SAS shelf (ships from UK)</t>
  </si>
  <si>
    <t xml:space="preserve">https://www.ebay.com/itm/404028542139?epid=24027229675</t>
  </si>
  <si>
    <t xml:space="preserve">^ + Shipping</t>
  </si>
  <si>
    <t xml:space="preserve">16E (4) port SAS HBA, IT mode</t>
  </si>
  <si>
    <t xml:space="preserve">https://www.ebay.com/itm/354526437289</t>
  </si>
  <si>
    <t xml:space="preserve">UPS, CyberPower AVRG900U AVR UPS System, 900VA/480W, 12 Outlets</t>
  </si>
  <si>
    <t xml:space="preserve">https://www.amazon.com/gp/product/B00K8ZMT74/ref=ppx_yo_dt_b_search_asin_title?ie=UTF8&amp;psc=1</t>
  </si>
  <si>
    <t xml:space="preserve">ZFS Capacity Calculator</t>
  </si>
  <si>
    <t xml:space="preserve">NOTE this list does not include PC / SERVER or RAM! ECC recommended</t>
  </si>
  <si>
    <t xml:space="preserve">RAIDZ2 18000 , 10 drives, slop space, 5% free space, ~114TiB actual usable space before compression, extra room for snapshots</t>
  </si>
  <si>
    <t xml:space="preserve">NOTE RAIDZ2 (at least) with 6-10 drives is strongly recommended for long-term usage</t>
  </si>
  <si>
    <t xml:space="preserve">Grand Total (may not include tax / shipping)</t>
  </si>
  <si>
    <t xml:space="preserve">Alt - with 10x16TB drives</t>
  </si>
  <si>
    <t xml:space="preserve">https://serverpartdeals.com/products/seagate-exos-x18-st16000nm000j-16tb-7-2k-rpm-sata-6gb-s-3-5-hard-drive</t>
  </si>
  <si>
    <t xml:space="preserve">4-8x SAS drives on desktop</t>
  </si>
  <si>
    <t xml:space="preserve">5-bay enclosure SAS / SATA</t>
  </si>
  <si>
    <r>
      <rPr>
        <sz val="10"/>
        <rFont val="Arial"/>
        <family val="2"/>
        <charset val="1"/>
      </rPr>
      <t xml:space="preserve">2-port external (-8E) SAS HBA</t>
    </r>
    <r>
      <rPr>
        <sz val="10"/>
        <color rgb="FF0000FF"/>
        <rFont val="Arial"/>
        <family val="2"/>
        <charset val="1"/>
      </rPr>
      <t xml:space="preserve">https://www.ebay.com/sch/i.html?_from=R40&amp;_nkw=sas9200-8e+IT+mode&amp;_sacat=0&amp;LH_TitleDesc=0&amp;LH_PrefLoc=2&amp;_sop=15</t>
    </r>
  </si>
  <si>
    <t xml:space="preserve">Fan for HBA (takes up a slot)</t>
  </si>
  <si>
    <t xml:space="preserve">ALT: Noctua fan, standalone</t>
  </si>
  <si>
    <t xml:space="preserve">PC power supply 6x SATA, 2x Molex</t>
  </si>
  <si>
    <t xml:space="preserve">https://www.amazon.com/ARESGAME-Supply-Certified-Modular-Warranty/dp/B0BDCKFJJT</t>
  </si>
  <si>
    <t xml:space="preserve">=====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</si>
</sst>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[$$-409]#,##0.00;[RED]\-[$$-409]#,##0.00"/>
    <numFmt numFmtId="166" formatCode="@"/>
  </numFmts>
  <fonts count="18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u val="single"/>
      <sz val="10"/>
      <name val="Arial Unicode MS"/>
      <family val="2"/>
      <charset val="1"/>
    </font>
    <font>
      <b val="true"/>
      <sz val="13"/>
      <name val="Arial"/>
      <family val="2"/>
      <charset val="1"/>
    </font>
    <font>
      <sz val="13"/>
      <name val="Arial"/>
      <family val="2"/>
      <charset val="1"/>
    </font>
    <font>
      <sz val="10"/>
      <color rgb="FFC9211E"/>
      <name val="Arial"/>
      <family val="2"/>
      <charset val="1"/>
    </font>
    <font>
      <sz val="10"/>
      <color rgb="FF0000FF"/>
      <name val="Arial"/>
      <family val="2"/>
      <charset val="1"/>
    </font>
    <font>
      <b val="true"/>
      <sz val="10"/>
      <name val="Arial"/>
      <family val="2"/>
      <charset val="1"/>
    </font>
    <font>
      <sz val="8"/>
      <name val="Arial"/>
      <family val="2"/>
      <charset val="1"/>
    </font>
    <font>
      <sz val="10"/>
      <color rgb="FFFF0000"/>
      <name val="Arial"/>
      <family val="2"/>
      <charset val="1"/>
    </font>
    <font>
      <b val="true"/>
      <sz val="10"/>
      <color rgb="FFC9211E"/>
      <name val="Arial"/>
      <family val="2"/>
      <charset val="1"/>
    </font>
    <font>
      <sz val="15"/>
      <color rgb="FFC9211E"/>
      <name val="Arial"/>
      <family val="2"/>
      <charset val="1"/>
    </font>
    <font>
      <sz val="14"/>
      <name val="Arial"/>
      <family val="2"/>
      <charset val="1"/>
    </font>
    <font>
      <b val="true"/>
      <sz val="12"/>
      <name val="Arial"/>
      <family val="2"/>
      <charset val="1"/>
    </font>
    <font>
      <b val="true"/>
      <sz val="10"/>
      <color rgb="FFEEEEEE"/>
      <name val="Arial"/>
      <family val="2"/>
      <charset val="1"/>
    </font>
    <font>
      <b val="true"/>
      <sz val="10"/>
      <color rgb="FFFFFFD7"/>
      <name val="Arial"/>
      <family val="2"/>
      <charset val="1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99FF99"/>
        <bgColor rgb="FFCCFFFF"/>
      </patternFill>
    </fill>
    <fill>
      <patternFill patternType="solid">
        <fgColor rgb="FFFF0000"/>
        <bgColor rgb="FFC9211E"/>
      </patternFill>
    </fill>
    <fill>
      <patternFill patternType="solid">
        <fgColor rgb="FFBF819E"/>
        <bgColor rgb="FF808080"/>
      </patternFill>
    </fill>
  </fills>
  <borders count="1">
    <border diagonalUp="false" diagonalDown="false">
      <left/>
      <right/>
      <top/>
      <bottom/>
      <diagonal/>
    </border>
  </borders>
  <cellStyleXfs count="22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0" borderId="0" applyFont="true" applyBorder="false" applyAlignment="true" applyProtection="false">
      <alignment horizontal="general" vertical="bottom" textRotation="0" wrapText="false" indent="0" shrinkToFit="false"/>
    </xf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</cellStyleXfs>
  <cellXfs count="63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21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21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5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6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5" fontId="0" fillId="0" borderId="0" xfId="21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5" fontId="7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8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5" fontId="9" fillId="2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9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8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10" fillId="0" borderId="0" xfId="21" applyFont="true" applyBorder="false" applyAlignment="true" applyProtection="true">
      <alignment horizontal="general" vertical="top" textRotation="0" wrapText="true" indent="0" shrinkToFit="false"/>
      <protection locked="true" hidden="false"/>
    </xf>
    <xf numFmtId="165" fontId="0" fillId="2" borderId="0" xfId="21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9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1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5" fontId="12" fillId="2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3" fillId="2" borderId="0" xfId="21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5" fillId="0" borderId="0" xfId="21" applyFont="true" applyBorder="false" applyAlignment="true" applyProtection="true">
      <alignment horizontal="right" vertical="bottom" textRotation="0" wrapText="false" indent="0" shrinkToFit="false"/>
      <protection locked="true" hidden="false"/>
    </xf>
    <xf numFmtId="164" fontId="5" fillId="3" borderId="0" xfId="21" applyFont="true" applyBorder="false" applyAlignment="true" applyProtection="true">
      <alignment horizontal="right" vertical="bottom" textRotation="0" wrapText="false" indent="0" shrinkToFit="false"/>
      <protection locked="true" hidden="false"/>
    </xf>
    <xf numFmtId="165" fontId="9" fillId="3" borderId="0" xfId="21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5" fontId="0" fillId="0" borderId="0" xfId="21" applyFont="fals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4" fillId="0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9" fillId="0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15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16" fillId="4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9" fillId="2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2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5" fillId="2" borderId="0" xfId="21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5" fontId="6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12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8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9" fillId="0" borderId="0" xfId="0" applyFont="true" applyBorder="false" applyAlignment="true" applyProtection="true">
      <alignment horizontal="general" vertical="top" textRotation="0" wrapText="false" indent="0" shrinkToFit="false"/>
      <protection locked="true" hidden="false"/>
    </xf>
    <xf numFmtId="165" fontId="0" fillId="0" borderId="0" xfId="0" applyFont="false" applyBorder="false" applyAlignment="true" applyProtection="true">
      <alignment horizontal="center" vertical="top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top" textRotation="0" wrapText="false" indent="0" shrinkToFit="false"/>
      <protection locked="true" hidden="false"/>
    </xf>
    <xf numFmtId="165" fontId="0" fillId="0" borderId="0" xfId="21" applyFont="false" applyBorder="false" applyAlignment="true" applyProtection="true">
      <alignment horizontal="center" vertical="top" textRotation="0" wrapText="false" indent="0" shrinkToFit="false"/>
      <protection locked="true" hidden="false"/>
    </xf>
    <xf numFmtId="164" fontId="7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9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17" fillId="5" borderId="0" xfId="21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13" fillId="2" borderId="0" xfId="21" applyFont="true" applyBorder="false" applyAlignment="true" applyProtection="true">
      <alignment horizontal="center" vertical="center" textRotation="0" wrapText="true" indent="0" shrinkToFit="false"/>
      <protection locked="true" hidden="false"/>
    </xf>
    <xf numFmtId="164" fontId="5" fillId="0" borderId="0" xfId="21" applyFont="true" applyBorder="false" applyAlignment="true" applyProtection="true">
      <alignment horizontal="right" vertical="bottom" textRotation="0" wrapText="true" indent="0" shrinkToFit="false"/>
      <protection locked="true" hidden="false"/>
    </xf>
    <xf numFmtId="165" fontId="15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5" fillId="3" borderId="0" xfId="21" applyFont="true" applyBorder="false" applyAlignment="true" applyProtection="true">
      <alignment horizontal="right" vertical="bottom" textRotation="0" wrapText="true" indent="0" shrinkToFit="false"/>
      <protection locked="true" hidden="false"/>
    </xf>
    <xf numFmtId="165" fontId="15" fillId="3" borderId="0" xfId="21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center" vertical="top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5" fontId="0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8" fillId="0" borderId="0" xfId="21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5" fontId="0" fillId="0" borderId="0" xfId="0" applyFont="false" applyBorder="false" applyAlignment="true" applyProtection="false">
      <alignment horizontal="center" vertical="bottom" textRotation="0" wrapText="false" indent="0" shrinkToFit="false"/>
      <protection locked="true" hidden="false"/>
    </xf>
  </cellXfs>
  <cellStyles count="8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Result2" xfId="20"/>
    <cellStyle name="Excel Built-in Normal" xfId="21"/>
  </cellStyles>
  <colors>
    <indexedColors>
      <rgbColor rgb="FF000000"/>
      <rgbColor rgb="FFEEEEEE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D7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99FF99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BF819E"/>
      <rgbColor rgb="FF003366"/>
      <rgbColor rgb="FF339966"/>
      <rgbColor rgb="FF003300"/>
      <rgbColor rgb="FF333300"/>
      <rgbColor rgb="FFC9211E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9.png"/><Relationship Id="rId2" Type="http://schemas.openxmlformats.org/officeDocument/2006/relationships/image" Target="../media/image14.png"/><Relationship Id="rId3" Type="http://schemas.openxmlformats.org/officeDocument/2006/relationships/image" Target="../media/image15.png"/><Relationship Id="rId4" Type="http://schemas.openxmlformats.org/officeDocument/2006/relationships/image" Target="../media/image6.png"/><Relationship Id="rId5" Type="http://schemas.openxmlformats.org/officeDocument/2006/relationships/image" Target="../media/image6.png"/><Relationship Id="rId6" Type="http://schemas.openxmlformats.org/officeDocument/2006/relationships/image" Target="../media/image7.png"/><Relationship Id="rId7" Type="http://schemas.openxmlformats.org/officeDocument/2006/relationships/image" Target="../media/image8.png"/><Relationship Id="rId8" Type="http://schemas.openxmlformats.org/officeDocument/2006/relationships/image" Target="../media/image11.png"/><Relationship Id="rId9" Type="http://schemas.openxmlformats.org/officeDocument/2006/relationships/image" Target="../media/image16.png"/><Relationship Id="rId10" Type="http://schemas.openxmlformats.org/officeDocument/2006/relationships/image" Target="../media/image17.png"/><Relationship Id="rId11" Type="http://schemas.openxmlformats.org/officeDocument/2006/relationships/image" Target="../media/image18.png"/><Relationship Id="rId12" Type="http://schemas.openxmlformats.org/officeDocument/2006/relationships/image" Target="../media/image19.png"/><Relationship Id="rId13" Type="http://schemas.openxmlformats.org/officeDocument/2006/relationships/image" Target="../media/image20.png"/><Relationship Id="rId14" Type="http://schemas.openxmlformats.org/officeDocument/2006/relationships/image" Target="../media/image21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22.png"/><Relationship Id="rId3" Type="http://schemas.openxmlformats.org/officeDocument/2006/relationships/image" Target="../media/image23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4</xdr:col>
      <xdr:colOff>0</xdr:colOff>
      <xdr:row>20</xdr:row>
      <xdr:rowOff>0</xdr:rowOff>
    </xdr:from>
    <xdr:to>
      <xdr:col>4</xdr:col>
      <xdr:colOff>7096320</xdr:colOff>
      <xdr:row>20</xdr:row>
      <xdr:rowOff>5793480</xdr:rowOff>
    </xdr:to>
    <xdr:pic>
      <xdr:nvPicPr>
        <xdr:cNvPr id="0" name="Image 1" descr=""/>
        <xdr:cNvPicPr/>
      </xdr:nvPicPr>
      <xdr:blipFill>
        <a:blip r:embed="rId1"/>
        <a:stretch/>
      </xdr:blipFill>
      <xdr:spPr>
        <a:xfrm>
          <a:off x="4737240" y="14873760"/>
          <a:ext cx="7096320" cy="5793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987480</xdr:colOff>
      <xdr:row>2</xdr:row>
      <xdr:rowOff>851040</xdr:rowOff>
    </xdr:to>
    <xdr:pic>
      <xdr:nvPicPr>
        <xdr:cNvPr id="1" name="Image 2" descr=""/>
        <xdr:cNvPicPr/>
      </xdr:nvPicPr>
      <xdr:blipFill>
        <a:blip r:embed="rId2"/>
        <a:stretch/>
      </xdr:blipFill>
      <xdr:spPr>
        <a:xfrm>
          <a:off x="14699520" y="1122120"/>
          <a:ext cx="987480" cy="85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815760</xdr:colOff>
      <xdr:row>1</xdr:row>
      <xdr:rowOff>916200</xdr:rowOff>
    </xdr:to>
    <xdr:pic>
      <xdr:nvPicPr>
        <xdr:cNvPr id="2" name="Image 3" descr=""/>
        <xdr:cNvPicPr/>
      </xdr:nvPicPr>
      <xdr:blipFill>
        <a:blip r:embed="rId3"/>
        <a:stretch/>
      </xdr:blipFill>
      <xdr:spPr>
        <a:xfrm>
          <a:off x="14699520" y="205200"/>
          <a:ext cx="815760" cy="916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987480</xdr:colOff>
      <xdr:row>3</xdr:row>
      <xdr:rowOff>836640</xdr:rowOff>
    </xdr:to>
    <xdr:pic>
      <xdr:nvPicPr>
        <xdr:cNvPr id="3" name="Image 4" descr=""/>
        <xdr:cNvPicPr/>
      </xdr:nvPicPr>
      <xdr:blipFill>
        <a:blip r:embed="rId4"/>
        <a:stretch/>
      </xdr:blipFill>
      <xdr:spPr>
        <a:xfrm>
          <a:off x="14699520" y="2039040"/>
          <a:ext cx="987480" cy="836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987480</xdr:colOff>
      <xdr:row>5</xdr:row>
      <xdr:rowOff>734040</xdr:rowOff>
    </xdr:to>
    <xdr:pic>
      <xdr:nvPicPr>
        <xdr:cNvPr id="4" name="Image 5" descr=""/>
        <xdr:cNvPicPr/>
      </xdr:nvPicPr>
      <xdr:blipFill>
        <a:blip r:embed="rId5"/>
        <a:stretch/>
      </xdr:blipFill>
      <xdr:spPr>
        <a:xfrm>
          <a:off x="14699520" y="5072400"/>
          <a:ext cx="987480" cy="734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987480</xdr:colOff>
      <xdr:row>6</xdr:row>
      <xdr:rowOff>672120</xdr:rowOff>
    </xdr:to>
    <xdr:pic>
      <xdr:nvPicPr>
        <xdr:cNvPr id="5" name="Image 6" descr=""/>
        <xdr:cNvPicPr/>
      </xdr:nvPicPr>
      <xdr:blipFill>
        <a:blip r:embed="rId6"/>
        <a:stretch/>
      </xdr:blipFill>
      <xdr:spPr>
        <a:xfrm>
          <a:off x="14699520" y="5989320"/>
          <a:ext cx="987480" cy="672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987480</xdr:colOff>
      <xdr:row>7</xdr:row>
      <xdr:rowOff>608760</xdr:rowOff>
    </xdr:to>
    <xdr:pic>
      <xdr:nvPicPr>
        <xdr:cNvPr id="6" name="Image 7" descr=""/>
        <xdr:cNvPicPr/>
      </xdr:nvPicPr>
      <xdr:blipFill>
        <a:blip r:embed="rId7"/>
        <a:stretch/>
      </xdr:blipFill>
      <xdr:spPr>
        <a:xfrm>
          <a:off x="14699520" y="6906240"/>
          <a:ext cx="987480" cy="60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935640</xdr:colOff>
      <xdr:row>8</xdr:row>
      <xdr:rowOff>913680</xdr:rowOff>
    </xdr:to>
    <xdr:pic>
      <xdr:nvPicPr>
        <xdr:cNvPr id="7" name="Image 8" descr=""/>
        <xdr:cNvPicPr/>
      </xdr:nvPicPr>
      <xdr:blipFill>
        <a:blip r:embed="rId8"/>
        <a:stretch/>
      </xdr:blipFill>
      <xdr:spPr>
        <a:xfrm>
          <a:off x="14699520" y="7820640"/>
          <a:ext cx="93564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650160</xdr:colOff>
      <xdr:row>9</xdr:row>
      <xdr:rowOff>913680</xdr:rowOff>
    </xdr:to>
    <xdr:pic>
      <xdr:nvPicPr>
        <xdr:cNvPr id="8" name="Image 9" descr=""/>
        <xdr:cNvPicPr/>
      </xdr:nvPicPr>
      <xdr:blipFill>
        <a:blip r:embed="rId9"/>
        <a:stretch/>
      </xdr:blipFill>
      <xdr:spPr>
        <a:xfrm>
          <a:off x="14699520" y="8735040"/>
          <a:ext cx="65016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648720</xdr:colOff>
      <xdr:row>10</xdr:row>
      <xdr:rowOff>913680</xdr:rowOff>
    </xdr:to>
    <xdr:pic>
      <xdr:nvPicPr>
        <xdr:cNvPr id="9" name="Image 10" descr=""/>
        <xdr:cNvPicPr/>
      </xdr:nvPicPr>
      <xdr:blipFill>
        <a:blip r:embed="rId10"/>
        <a:stretch/>
      </xdr:blipFill>
      <xdr:spPr>
        <a:xfrm>
          <a:off x="14699520" y="9649440"/>
          <a:ext cx="64872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6</xdr:col>
      <xdr:colOff>604440</xdr:colOff>
      <xdr:row>11</xdr:row>
      <xdr:rowOff>913680</xdr:rowOff>
    </xdr:to>
    <xdr:pic>
      <xdr:nvPicPr>
        <xdr:cNvPr id="10" name="Image 11" descr=""/>
        <xdr:cNvPicPr/>
      </xdr:nvPicPr>
      <xdr:blipFill>
        <a:blip r:embed="rId11"/>
        <a:stretch/>
      </xdr:blipFill>
      <xdr:spPr>
        <a:xfrm>
          <a:off x="14699520" y="10563840"/>
          <a:ext cx="60444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987480</xdr:colOff>
      <xdr:row>12</xdr:row>
      <xdr:rowOff>654480</xdr:rowOff>
    </xdr:to>
    <xdr:pic>
      <xdr:nvPicPr>
        <xdr:cNvPr id="11" name="Image 12" descr=""/>
        <xdr:cNvPicPr/>
      </xdr:nvPicPr>
      <xdr:blipFill>
        <a:blip r:embed="rId12"/>
        <a:stretch/>
      </xdr:blipFill>
      <xdr:spPr>
        <a:xfrm>
          <a:off x="14699520" y="11478240"/>
          <a:ext cx="987480" cy="654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13</xdr:row>
      <xdr:rowOff>0</xdr:rowOff>
    </xdr:from>
    <xdr:to>
      <xdr:col>6</xdr:col>
      <xdr:colOff>940680</xdr:colOff>
      <xdr:row>13</xdr:row>
      <xdr:rowOff>913680</xdr:rowOff>
    </xdr:to>
    <xdr:pic>
      <xdr:nvPicPr>
        <xdr:cNvPr id="12" name="Image 13" descr=""/>
        <xdr:cNvPicPr/>
      </xdr:nvPicPr>
      <xdr:blipFill>
        <a:blip r:embed="rId13"/>
        <a:stretch/>
      </xdr:blipFill>
      <xdr:spPr>
        <a:xfrm>
          <a:off x="14699520" y="12392640"/>
          <a:ext cx="940680" cy="9136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6</xdr:col>
      <xdr:colOff>12240</xdr:colOff>
      <xdr:row>1</xdr:row>
      <xdr:rowOff>1800</xdr:rowOff>
    </xdr:from>
    <xdr:to>
      <xdr:col>6</xdr:col>
      <xdr:colOff>662400</xdr:colOff>
      <xdr:row>1</xdr:row>
      <xdr:rowOff>915480</xdr:rowOff>
    </xdr:to>
    <xdr:pic>
      <xdr:nvPicPr>
        <xdr:cNvPr id="13" name="Image 14" descr=""/>
        <xdr:cNvPicPr/>
      </xdr:nvPicPr>
      <xdr:blipFill>
        <a:blip r:embed="rId1"/>
        <a:stretch/>
      </xdr:blipFill>
      <xdr:spPr>
        <a:xfrm>
          <a:off x="12133800" y="389880"/>
          <a:ext cx="65016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812520</xdr:colOff>
      <xdr:row>3</xdr:row>
      <xdr:rowOff>387360</xdr:rowOff>
    </xdr:to>
    <xdr:pic>
      <xdr:nvPicPr>
        <xdr:cNvPr id="14" name="Image 15" descr=""/>
        <xdr:cNvPicPr/>
      </xdr:nvPicPr>
      <xdr:blipFill>
        <a:blip r:embed="rId2"/>
        <a:stretch/>
      </xdr:blipFill>
      <xdr:spPr>
        <a:xfrm>
          <a:off x="12121560" y="2221920"/>
          <a:ext cx="812520" cy="387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812520</xdr:colOff>
      <xdr:row>5</xdr:row>
      <xdr:rowOff>297360</xdr:rowOff>
    </xdr:to>
    <xdr:pic>
      <xdr:nvPicPr>
        <xdr:cNvPr id="15" name="Image 16" descr=""/>
        <xdr:cNvPicPr/>
      </xdr:nvPicPr>
      <xdr:blipFill>
        <a:blip r:embed="rId3"/>
        <a:stretch/>
      </xdr:blipFill>
      <xdr:spPr>
        <a:xfrm>
          <a:off x="12121560" y="4055760"/>
          <a:ext cx="812520" cy="297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2633</xdr:col>
      <xdr:colOff>136440</xdr:colOff>
      <xdr:row>6</xdr:row>
      <xdr:rowOff>0</xdr:rowOff>
    </xdr:from>
    <xdr:to>
      <xdr:col>3665</xdr:col>
      <xdr:colOff>316440</xdr:colOff>
      <xdr:row>6</xdr:row>
      <xdr:rowOff>672120</xdr:rowOff>
    </xdr:to>
    <xdr:pic>
      <xdr:nvPicPr>
        <xdr:cNvPr id="16" name="Image 6" descr=""/>
        <xdr:cNvPicPr/>
      </xdr:nvPicPr>
      <xdr:blipFill>
        <a:blip r:embed="rId4"/>
        <a:stretch/>
      </xdr:blipFill>
      <xdr:spPr>
        <a:xfrm>
          <a:off x="2147483520" y="4972680"/>
          <a:ext cx="838989720" cy="672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812520</xdr:colOff>
      <xdr:row>6</xdr:row>
      <xdr:rowOff>552960</xdr:rowOff>
    </xdr:to>
    <xdr:pic>
      <xdr:nvPicPr>
        <xdr:cNvPr id="17" name="Image 17" descr=""/>
        <xdr:cNvPicPr/>
      </xdr:nvPicPr>
      <xdr:blipFill>
        <a:blip r:embed="rId5"/>
        <a:stretch/>
      </xdr:blipFill>
      <xdr:spPr>
        <a:xfrm>
          <a:off x="12121560" y="4972680"/>
          <a:ext cx="812520" cy="55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812520</xdr:colOff>
      <xdr:row>7</xdr:row>
      <xdr:rowOff>501120</xdr:rowOff>
    </xdr:to>
    <xdr:pic>
      <xdr:nvPicPr>
        <xdr:cNvPr id="18" name="Image 18" descr=""/>
        <xdr:cNvPicPr/>
      </xdr:nvPicPr>
      <xdr:blipFill>
        <a:blip r:embed="rId6"/>
        <a:stretch/>
      </xdr:blipFill>
      <xdr:spPr>
        <a:xfrm>
          <a:off x="12121560" y="5889600"/>
          <a:ext cx="812520" cy="501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812520</xdr:colOff>
      <xdr:row>8</xdr:row>
      <xdr:rowOff>793440</xdr:rowOff>
    </xdr:to>
    <xdr:pic>
      <xdr:nvPicPr>
        <xdr:cNvPr id="19" name="Image 19" descr=""/>
        <xdr:cNvPicPr/>
      </xdr:nvPicPr>
      <xdr:blipFill>
        <a:blip r:embed="rId7"/>
        <a:stretch/>
      </xdr:blipFill>
      <xdr:spPr>
        <a:xfrm>
          <a:off x="12121560" y="6804000"/>
          <a:ext cx="812520" cy="793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604440</xdr:colOff>
      <xdr:row>9</xdr:row>
      <xdr:rowOff>914400</xdr:rowOff>
    </xdr:to>
    <xdr:pic>
      <xdr:nvPicPr>
        <xdr:cNvPr id="20" name="Image 20" descr=""/>
        <xdr:cNvPicPr/>
      </xdr:nvPicPr>
      <xdr:blipFill>
        <a:blip r:embed="rId8"/>
        <a:stretch/>
      </xdr:blipFill>
      <xdr:spPr>
        <a:xfrm>
          <a:off x="12121560" y="7718400"/>
          <a:ext cx="604440" cy="914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509760</xdr:colOff>
      <xdr:row>10</xdr:row>
      <xdr:rowOff>914400</xdr:rowOff>
    </xdr:to>
    <xdr:pic>
      <xdr:nvPicPr>
        <xdr:cNvPr id="21" name="Image 21" descr=""/>
        <xdr:cNvPicPr/>
      </xdr:nvPicPr>
      <xdr:blipFill>
        <a:blip r:embed="rId9"/>
        <a:stretch/>
      </xdr:blipFill>
      <xdr:spPr>
        <a:xfrm>
          <a:off x="12121560" y="8632800"/>
          <a:ext cx="509760" cy="914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812520</xdr:colOff>
      <xdr:row>2</xdr:row>
      <xdr:rowOff>871920</xdr:rowOff>
    </xdr:to>
    <xdr:pic>
      <xdr:nvPicPr>
        <xdr:cNvPr id="22" name="Image 23" descr=""/>
        <xdr:cNvPicPr/>
      </xdr:nvPicPr>
      <xdr:blipFill>
        <a:blip r:embed="rId10"/>
        <a:stretch/>
      </xdr:blipFill>
      <xdr:spPr>
        <a:xfrm>
          <a:off x="12121560" y="1305000"/>
          <a:ext cx="812520" cy="871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17</xdr:row>
      <xdr:rowOff>0</xdr:rowOff>
    </xdr:from>
    <xdr:to>
      <xdr:col>4</xdr:col>
      <xdr:colOff>5982840</xdr:colOff>
      <xdr:row>17</xdr:row>
      <xdr:rowOff>3953520</xdr:rowOff>
    </xdr:to>
    <xdr:pic>
      <xdr:nvPicPr>
        <xdr:cNvPr id="23" name="Image 22" descr=""/>
        <xdr:cNvPicPr/>
      </xdr:nvPicPr>
      <xdr:blipFill>
        <a:blip r:embed="rId11"/>
        <a:stretch/>
      </xdr:blipFill>
      <xdr:spPr>
        <a:xfrm>
          <a:off x="5325840" y="11230560"/>
          <a:ext cx="5982840" cy="3953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5982840</xdr:colOff>
      <xdr:row>18</xdr:row>
      <xdr:rowOff>3938040</xdr:rowOff>
    </xdr:to>
    <xdr:pic>
      <xdr:nvPicPr>
        <xdr:cNvPr id="24" name="Image 24" descr=""/>
        <xdr:cNvPicPr/>
      </xdr:nvPicPr>
      <xdr:blipFill>
        <a:blip r:embed="rId12"/>
        <a:stretch/>
      </xdr:blipFill>
      <xdr:spPr>
        <a:xfrm>
          <a:off x="5325840" y="15278760"/>
          <a:ext cx="5982840" cy="393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812520</xdr:colOff>
      <xdr:row>4</xdr:row>
      <xdr:rowOff>874800</xdr:rowOff>
    </xdr:to>
    <xdr:pic>
      <xdr:nvPicPr>
        <xdr:cNvPr id="25" name="Image 25" descr=""/>
        <xdr:cNvPicPr/>
      </xdr:nvPicPr>
      <xdr:blipFill>
        <a:blip r:embed="rId13"/>
        <a:stretch/>
      </xdr:blipFill>
      <xdr:spPr>
        <a:xfrm>
          <a:off x="12121560" y="3138840"/>
          <a:ext cx="812520" cy="874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812880</xdr:colOff>
      <xdr:row>4</xdr:row>
      <xdr:rowOff>915120</xdr:rowOff>
    </xdr:to>
    <xdr:pic>
      <xdr:nvPicPr>
        <xdr:cNvPr id="26" name="Image 26" descr=""/>
        <xdr:cNvPicPr/>
      </xdr:nvPicPr>
      <xdr:blipFill>
        <a:blip r:embed="rId14"/>
        <a:stretch/>
      </xdr:blipFill>
      <xdr:spPr>
        <a:xfrm>
          <a:off x="12934440" y="3138840"/>
          <a:ext cx="812880" cy="9151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5</xdr:col>
      <xdr:colOff>18000</xdr:colOff>
      <xdr:row>2</xdr:row>
      <xdr:rowOff>45000</xdr:rowOff>
    </xdr:from>
    <xdr:to>
      <xdr:col>6</xdr:col>
      <xdr:colOff>20880</xdr:colOff>
      <xdr:row>3</xdr:row>
      <xdr:rowOff>44280</xdr:rowOff>
    </xdr:to>
    <xdr:pic>
      <xdr:nvPicPr>
        <xdr:cNvPr id="27" name="Image 3" descr=""/>
        <xdr:cNvPicPr/>
      </xdr:nvPicPr>
      <xdr:blipFill>
        <a:blip r:embed="rId1"/>
        <a:stretch/>
      </xdr:blipFill>
      <xdr:spPr>
        <a:xfrm>
          <a:off x="12270240" y="1167120"/>
          <a:ext cx="815760" cy="916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6</xdr:col>
      <xdr:colOff>360</xdr:colOff>
      <xdr:row>1</xdr:row>
      <xdr:rowOff>771480</xdr:rowOff>
    </xdr:to>
    <xdr:pic>
      <xdr:nvPicPr>
        <xdr:cNvPr id="28" name="Image 27" descr=""/>
        <xdr:cNvPicPr/>
      </xdr:nvPicPr>
      <xdr:blipFill>
        <a:blip r:embed="rId2"/>
        <a:stretch/>
      </xdr:blipFill>
      <xdr:spPr>
        <a:xfrm>
          <a:off x="12252240" y="205200"/>
          <a:ext cx="813240" cy="771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792360</xdr:colOff>
      <xdr:row>2</xdr:row>
      <xdr:rowOff>360</xdr:rowOff>
    </xdr:to>
    <xdr:pic>
      <xdr:nvPicPr>
        <xdr:cNvPr id="29" name="Image 28" descr=""/>
        <xdr:cNvPicPr/>
      </xdr:nvPicPr>
      <xdr:blipFill>
        <a:blip r:embed="rId3"/>
        <a:stretch/>
      </xdr:blipFill>
      <xdr:spPr>
        <a:xfrm>
          <a:off x="13065120" y="205200"/>
          <a:ext cx="792360" cy="91728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hyperlink" Target="https://www.amazon.com/dp/B0BQN2NLBL" TargetMode="External"/><Relationship Id="rId3" Type="http://schemas.openxmlformats.org/officeDocument/2006/relationships/hyperlink" Target="https://www.amazon.com/Enermax-Cyberbron-ECB500AWT-Non-Modular-Warranty/dp/B08K1ZBYPZ" TargetMode="External"/><Relationship Id="rId4" Type="http://schemas.openxmlformats.org/officeDocument/2006/relationships/hyperlink" Target="https://www.amazon.com/CableCreation-External-26pin-SFF-8088-Cable/dp/B07CL2V1B8" TargetMode="External"/><Relationship Id="rId5" Type="http://schemas.openxmlformats.org/officeDocument/2006/relationships/hyperlink" Target="https://www.amazon.com/Toshiba-258014-Mg09aca18te-7200rpm-512mib/dp/B093Z5LFWD" TargetMode="External"/><Relationship Id="rId6" Type="http://schemas.openxmlformats.org/officeDocument/2006/relationships/hyperlink" Target="https://www.ebay.com/itm/304041042675?_trkparms=ispr%3D5&amp;hash=item46ca4222f3:g:YVYAAOSwCJVh~cDu" TargetMode="External"/><Relationship Id="rId7" Type="http://schemas.openxmlformats.org/officeDocument/2006/relationships/drawing" Target="../drawings/drawing1.xml"/><Relationship Id="rId8" Type="http://schemas.openxmlformats.org/officeDocument/2006/relationships/vmlDrawing" Target="../drawings/vmlDrawing1.v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hyperlink" Target="https://www.amazon.com/Toshiba-258014-Mg09aca18te-7200rpm-512mib/dp/B093Z5LFWD" TargetMode="External"/><Relationship Id="rId3" Type="http://schemas.openxmlformats.org/officeDocument/2006/relationships/hyperlink" Target="https://www.amazon.com/CableCreation-External-26pin-SFF-8088-Cable/dp/B07CL2V1B8" TargetMode="External"/><Relationship Id="rId4" Type="http://schemas.openxmlformats.org/officeDocument/2006/relationships/drawing" Target="../drawings/drawing2.xml"/><Relationship Id="rId5" Type="http://schemas.openxmlformats.org/officeDocument/2006/relationships/vmlDrawing" Target="../drawings/vmlDrawing2.v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s://www.ebay.com/sch/i.html?_from=R40&amp;_nkw=sas9200-8e+IT+mode&amp;_sacat=0&amp;LH_TitleDesc=0&amp;LH_PrefLoc=2&amp;_sop=15" TargetMode="External"/><Relationship Id="rId2" Type="http://schemas.openxmlformats.org/officeDocument/2006/relationships/hyperlink" Target="https://www.ebay.com/sch/i.html?_from=R40&amp;_nkw=sas9200-8e+IT+mode&amp;_sacat=0&amp;LH_TitleDesc=0&amp;LH_PrefLoc=2&amp;_sop=15" TargetMode="External"/><Relationship Id="rId3" Type="http://schemas.openxmlformats.org/officeDocument/2006/relationships/hyperlink" Target="https://www.amazon.com/gp/product/B000233ZMU/ref=ppx_yo_dt_b_search_asin_title?ie=UTF8&amp;psc=1" TargetMode="External"/><Relationship Id="rId4" Type="http://schemas.openxmlformats.org/officeDocument/2006/relationships/hyperlink" Target="https://www.amazon.com/gp/product/B071W93333/?tag=hardfocom-20" TargetMode="External"/><Relationship Id="rId5" Type="http://schemas.openxmlformats.org/officeDocument/2006/relationships/hyperlink" Target="https://www.amazon.com/ARESGAME-Supply-Certified-Modular-Warranty/dp/B0BDCKFJJT" TargetMode="External"/><Relationship Id="rId6" Type="http://schemas.openxmlformats.org/officeDocument/2006/relationships/drawing" Target="../drawings/drawing3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31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pane xSplit="1" ySplit="1" topLeftCell="C2" activePane="bottomRight" state="frozen"/>
      <selection pane="topLeft" activeCell="A1" activeCellId="0" sqref="A1"/>
      <selection pane="topRight" activeCell="C1" activeCellId="0" sqref="C1"/>
      <selection pane="bottomLeft" activeCell="A2" activeCellId="0" sqref="A2"/>
      <selection pane="bottomRight" activeCell="C2" activeCellId="0" sqref="C2"/>
    </sheetView>
  </sheetViews>
  <sheetFormatPr defaultColWidth="11.53515625" defaultRowHeight="456.25" zeroHeight="false" outlineLevelRow="0" outlineLevelCol="0"/>
  <cols>
    <col collapsed="false" customWidth="true" hidden="false" outlineLevel="0" max="1" min="1" style="1" width="34.51"/>
    <col collapsed="false" customWidth="false" hidden="false" outlineLevel="0" max="2" min="2" style="2" width="11.54"/>
    <col collapsed="false" customWidth="true" hidden="false" outlineLevel="0" max="3" min="3" style="2" width="5.4"/>
    <col collapsed="false" customWidth="true" hidden="false" outlineLevel="0" max="4" min="4" style="2" width="15.76"/>
    <col collapsed="false" customWidth="true" hidden="false" outlineLevel="0" max="5" min="5" style="1" width="105.02"/>
    <col collapsed="false" customWidth="true" hidden="false" outlineLevel="0" max="6" min="6" style="2" width="36.32"/>
    <col collapsed="false" customWidth="true" hidden="false" outlineLevel="0" max="7" min="7" style="1" width="14.02"/>
  </cols>
  <sheetData>
    <row r="1" customFormat="false" ht="16.15" hidden="false" customHeight="false" outlineLevel="0" collapsed="false">
      <c r="A1" s="3" t="s">
        <v>0</v>
      </c>
      <c r="B1" s="4" t="s">
        <v>1</v>
      </c>
      <c r="C1" s="4" t="s">
        <v>2</v>
      </c>
      <c r="D1" s="4" t="s">
        <v>3</v>
      </c>
      <c r="E1" s="5" t="s">
        <v>4</v>
      </c>
      <c r="F1" s="2" t="s">
        <v>5</v>
      </c>
      <c r="G1" s="1" t="s">
        <v>6</v>
      </c>
    </row>
    <row r="2" customFormat="false" ht="72.2" hidden="false" customHeight="true" outlineLevel="0" collapsed="false">
      <c r="A2" s="1" t="s">
        <v>7</v>
      </c>
      <c r="B2" s="6" t="n">
        <v>40</v>
      </c>
      <c r="C2" s="2" t="n">
        <v>1</v>
      </c>
      <c r="D2" s="6" t="n">
        <f aca="false">B2*C2</f>
        <v>40</v>
      </c>
      <c r="E2" s="1" t="s">
        <v>8</v>
      </c>
    </row>
    <row r="3" customFormat="false" ht="72.2" hidden="false" customHeight="true" outlineLevel="0" collapsed="false">
      <c r="A3" s="7" t="s">
        <v>9</v>
      </c>
      <c r="B3" s="8" t="n">
        <v>98</v>
      </c>
      <c r="C3" s="2" t="n">
        <v>0</v>
      </c>
      <c r="D3" s="6" t="n">
        <f aca="false">B3*C3</f>
        <v>0</v>
      </c>
      <c r="E3" s="1" t="s">
        <v>10</v>
      </c>
      <c r="F3" s="9" t="s">
        <v>11</v>
      </c>
    </row>
    <row r="4" customFormat="false" ht="72.2" hidden="false" customHeight="true" outlineLevel="0" collapsed="false">
      <c r="A4" s="1" t="s">
        <v>12</v>
      </c>
      <c r="B4" s="10" t="n">
        <v>40</v>
      </c>
      <c r="C4" s="11" t="n">
        <v>1</v>
      </c>
      <c r="D4" s="6" t="n">
        <f aca="false">B4*C4</f>
        <v>40</v>
      </c>
      <c r="E4" s="12" t="s">
        <v>13</v>
      </c>
      <c r="F4" s="2" t="n">
        <v>40</v>
      </c>
    </row>
    <row r="5" customFormat="false" ht="166.65" hidden="false" customHeight="true" outlineLevel="0" collapsed="false">
      <c r="A5" s="1" t="s">
        <v>14</v>
      </c>
      <c r="B5" s="8" t="n">
        <v>70</v>
      </c>
      <c r="C5" s="13" t="n">
        <v>0</v>
      </c>
      <c r="D5" s="6" t="n">
        <f aca="false">B5*C5</f>
        <v>0</v>
      </c>
      <c r="E5" s="1" t="s">
        <v>15</v>
      </c>
      <c r="F5" s="2" t="n">
        <v>70</v>
      </c>
      <c r="G5" s="14" t="s">
        <v>16</v>
      </c>
    </row>
    <row r="6" customFormat="false" ht="72.2" hidden="false" customHeight="true" outlineLevel="0" collapsed="false">
      <c r="A6" s="1" t="s">
        <v>17</v>
      </c>
      <c r="B6" s="15" t="n">
        <v>50</v>
      </c>
      <c r="C6" s="2" t="n">
        <v>1</v>
      </c>
      <c r="D6" s="6" t="n">
        <f aca="false">B6*C6</f>
        <v>50</v>
      </c>
      <c r="E6" s="1" t="s">
        <v>18</v>
      </c>
    </row>
    <row r="7" customFormat="false" ht="72.2" hidden="false" customHeight="true" outlineLevel="0" collapsed="false">
      <c r="A7" s="1" t="s">
        <v>19</v>
      </c>
      <c r="B7" s="6" t="n">
        <v>34</v>
      </c>
      <c r="C7" s="2" t="n">
        <v>1</v>
      </c>
      <c r="D7" s="6" t="n">
        <f aca="false">B7*C7</f>
        <v>34</v>
      </c>
      <c r="E7" s="12" t="s">
        <v>20</v>
      </c>
    </row>
    <row r="8" customFormat="false" ht="72" hidden="false" customHeight="true" outlineLevel="0" collapsed="false">
      <c r="A8" s="16" t="s">
        <v>21</v>
      </c>
      <c r="B8" s="6" t="n">
        <v>17</v>
      </c>
      <c r="C8" s="2" t="n">
        <v>1</v>
      </c>
      <c r="D8" s="6" t="n">
        <f aca="false">B8*C8</f>
        <v>17</v>
      </c>
      <c r="E8" s="1" t="s">
        <v>22</v>
      </c>
    </row>
    <row r="9" customFormat="false" ht="72" hidden="false" customHeight="true" outlineLevel="0" collapsed="false">
      <c r="A9" s="1" t="s">
        <v>23</v>
      </c>
      <c r="B9" s="8" t="n">
        <v>15</v>
      </c>
      <c r="C9" s="2" t="n">
        <v>0</v>
      </c>
      <c r="D9" s="6" t="n">
        <f aca="false">B9*C9</f>
        <v>0</v>
      </c>
      <c r="E9" s="1" t="s">
        <v>24</v>
      </c>
    </row>
    <row r="10" customFormat="false" ht="72" hidden="false" customHeight="true" outlineLevel="0" collapsed="false">
      <c r="A10" s="17" t="s">
        <v>25</v>
      </c>
      <c r="B10" s="10" t="n">
        <v>288</v>
      </c>
      <c r="C10" s="11" t="n">
        <v>5</v>
      </c>
      <c r="D10" s="6" t="n">
        <f aca="false">B10*C10</f>
        <v>1440</v>
      </c>
      <c r="E10" s="12" t="s">
        <v>26</v>
      </c>
    </row>
    <row r="11" customFormat="false" ht="72" hidden="false" customHeight="true" outlineLevel="0" collapsed="false">
      <c r="A11" s="18" t="s">
        <v>27</v>
      </c>
      <c r="B11" s="19" t="n">
        <v>225</v>
      </c>
      <c r="C11" s="13" t="n">
        <v>0</v>
      </c>
      <c r="D11" s="6" t="n">
        <f aca="false">B11*C11</f>
        <v>0</v>
      </c>
      <c r="E11" s="20" t="s">
        <v>28</v>
      </c>
    </row>
    <row r="12" customFormat="false" ht="72" hidden="false" customHeight="true" outlineLevel="0" collapsed="false">
      <c r="A12" s="21" t="s">
        <v>29</v>
      </c>
      <c r="B12" s="22" t="n">
        <v>70</v>
      </c>
      <c r="C12" s="23" t="n">
        <v>1</v>
      </c>
      <c r="D12" s="6" t="n">
        <f aca="false">B12*C12</f>
        <v>70</v>
      </c>
      <c r="E12" s="21" t="s">
        <v>30</v>
      </c>
      <c r="F12" s="21"/>
      <c r="G12" s="21"/>
    </row>
    <row r="13" customFormat="false" ht="72" hidden="false" customHeight="true" outlineLevel="0" collapsed="false">
      <c r="A13" s="17" t="s">
        <v>31</v>
      </c>
      <c r="B13" s="6" t="n">
        <v>80</v>
      </c>
      <c r="C13" s="2" t="n">
        <v>1</v>
      </c>
      <c r="D13" s="6" t="n">
        <f aca="false">B13*C13</f>
        <v>80</v>
      </c>
      <c r="E13" s="1" t="s">
        <v>32</v>
      </c>
    </row>
    <row r="14" customFormat="false" ht="72" hidden="false" customHeight="true" outlineLevel="0" collapsed="false">
      <c r="A14" s="7" t="s">
        <v>33</v>
      </c>
      <c r="B14" s="6" t="n">
        <v>170</v>
      </c>
      <c r="C14" s="2" t="n">
        <v>1</v>
      </c>
      <c r="D14" s="6" t="n">
        <f aca="false">B14*C14</f>
        <v>170</v>
      </c>
      <c r="E14" s="12" t="s">
        <v>34</v>
      </c>
      <c r="F14" s="7" t="s">
        <v>35</v>
      </c>
      <c r="G14" s="24"/>
    </row>
    <row r="15" customFormat="false" ht="12.8" hidden="false" customHeight="false" outlineLevel="0" collapsed="false">
      <c r="B15" s="6"/>
      <c r="D15" s="6"/>
    </row>
    <row r="16" customFormat="false" ht="16.15" hidden="false" customHeight="false" outlineLevel="0" collapsed="false">
      <c r="A16" s="1" t="s">
        <v>36</v>
      </c>
      <c r="E16" s="3" t="s">
        <v>37</v>
      </c>
    </row>
    <row r="17" customFormat="false" ht="12.8" hidden="false" customHeight="false" outlineLevel="0" collapsed="false">
      <c r="E17" s="17" t="s">
        <v>38</v>
      </c>
    </row>
    <row r="18" customFormat="false" ht="49.3" hidden="false" customHeight="false" outlineLevel="0" collapsed="false">
      <c r="E18" s="25" t="s">
        <v>39</v>
      </c>
    </row>
    <row r="19" customFormat="false" ht="16.15" hidden="false" customHeight="false" outlineLevel="0" collapsed="false">
      <c r="A19" s="26" t="s">
        <v>40</v>
      </c>
      <c r="D19" s="6" t="n">
        <f aca="false">SUM(D2:D18)</f>
        <v>1941</v>
      </c>
      <c r="E19" s="23"/>
    </row>
    <row r="20" customFormat="false" ht="16.15" hidden="false" customHeight="false" outlineLevel="0" collapsed="false">
      <c r="A20" s="27" t="s">
        <v>41</v>
      </c>
      <c r="D20" s="28" t="n">
        <f aca="false">SUM(D2:D14)-SUM(D10:D11)</f>
        <v>501</v>
      </c>
      <c r="E20" s="29"/>
    </row>
    <row r="22" customFormat="false" ht="12.8" hidden="false" customHeight="false" outlineLevel="0" collapsed="false"/>
    <row r="23" customFormat="false" ht="12.8" hidden="false" customHeight="false" outlineLevel="0" collapsed="false"/>
    <row r="24" customFormat="false" ht="12.8" hidden="false" customHeight="false" outlineLevel="0" collapsed="false"/>
    <row r="25" customFormat="false" ht="12.8" hidden="false" customHeight="false" outlineLevel="0" collapsed="false"/>
    <row r="26" customFormat="false" ht="12.8" hidden="false" customHeight="false" outlineLevel="0" collapsed="false"/>
    <row r="27" customFormat="false" ht="12.8" hidden="false" customHeight="false" outlineLevel="0" collapsed="false"/>
    <row r="28" customFormat="false" ht="12.8" hidden="false" customHeight="false" outlineLevel="0" collapsed="false"/>
    <row r="29" customFormat="false" ht="12.8" hidden="false" customHeight="false" outlineLevel="0" collapsed="false"/>
    <row r="30" customFormat="false" ht="12.8" hidden="false" customHeight="false" outlineLevel="0" collapsed="false"/>
    <row r="31" customFormat="false" ht="12.8" hidden="false" customHeight="false" outlineLevel="0" collapsed="false"/>
  </sheetData>
  <hyperlinks>
    <hyperlink ref="F3" r:id="rId2" display="https://www.amazon.com/dp/B0BQN2NLBL"/>
    <hyperlink ref="E4" r:id="rId3" display="https://www.amazon.com/Enermax-Cyberbron-ECB500AWT-Non-Modular-Warranty/dp/B08K1ZBYPZ"/>
    <hyperlink ref="E7" r:id="rId4" display="https://www.amazon.com/CableCreation-External-26pin-SFF-8088-Cable/dp/B07CL2V1B8"/>
    <hyperlink ref="E10" r:id="rId5" display="https://www.amazon.com/Toshiba-258014-Mg09aca18te-7200rpm-512mib/dp/B093Z5LFWD"/>
    <hyperlink ref="E14" r:id="rId6" display="https://www.ebay.com/itm/304041042675?_trkparms=ispr%3D5&amp;hash=item46ca4222f3:g:YVYAAOSwCJVh~cDu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firstPageNumber="1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7"/>
  <legacyDrawing r:id="rId8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23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24" activeCellId="0" sqref="A24"/>
    </sheetView>
  </sheetViews>
  <sheetFormatPr defaultColWidth="11.53515625" defaultRowHeight="12.8" zeroHeight="false" outlineLevelRow="0" outlineLevelCol="0"/>
  <cols>
    <col collapsed="false" customWidth="true" hidden="false" outlineLevel="0" max="1" min="1" style="21" width="64.11"/>
    <col collapsed="false" customWidth="true" hidden="false" outlineLevel="0" max="2" min="2" style="21" width="82.85"/>
  </cols>
  <sheetData>
    <row r="1" customFormat="false" ht="17.35" hidden="false" customHeight="false" outlineLevel="0" collapsed="false">
      <c r="A1" s="30" t="s">
        <v>42</v>
      </c>
      <c r="B1" s="23" t="s">
        <v>43</v>
      </c>
    </row>
    <row r="2" customFormat="false" ht="12.8" hidden="false" customHeight="false" outlineLevel="0" collapsed="false">
      <c r="A2" s="31" t="s">
        <v>44</v>
      </c>
    </row>
    <row r="3" customFormat="false" ht="15" hidden="false" customHeight="false" outlineLevel="0" collapsed="false">
      <c r="A3" s="32" t="s">
        <v>45</v>
      </c>
      <c r="B3" s="21" t="s">
        <v>46</v>
      </c>
    </row>
    <row r="5" customFormat="false" ht="23.6" hidden="false" customHeight="false" outlineLevel="0" collapsed="false">
      <c r="A5" s="33" t="s">
        <v>47</v>
      </c>
    </row>
    <row r="6" customFormat="false" ht="34.7" hidden="false" customHeight="false" outlineLevel="0" collapsed="false">
      <c r="A6" s="34" t="s">
        <v>48</v>
      </c>
      <c r="B6" s="21" t="s">
        <v>49</v>
      </c>
    </row>
    <row r="8" customFormat="false" ht="15" hidden="false" customHeight="false" outlineLevel="0" collapsed="false">
      <c r="A8" s="32" t="s">
        <v>50</v>
      </c>
      <c r="B8" s="21" t="s">
        <v>51</v>
      </c>
    </row>
    <row r="9" customFormat="false" ht="12.8" hidden="false" customHeight="false" outlineLevel="0" collapsed="false">
      <c r="B9" s="21" t="s">
        <v>52</v>
      </c>
    </row>
    <row r="11" customFormat="false" ht="15" hidden="false" customHeight="false" outlineLevel="0" collapsed="false">
      <c r="A11" s="32" t="s">
        <v>53</v>
      </c>
      <c r="B11" s="1" t="s">
        <v>35</v>
      </c>
    </row>
    <row r="13" customFormat="false" ht="15" hidden="false" customHeight="false" outlineLevel="0" collapsed="false">
      <c r="A13" s="32" t="s">
        <v>54</v>
      </c>
      <c r="B13" s="21" t="s">
        <v>55</v>
      </c>
    </row>
    <row r="15" customFormat="false" ht="12.8" hidden="false" customHeight="false" outlineLevel="0" collapsed="false">
      <c r="A15" s="35" t="s">
        <v>56</v>
      </c>
      <c r="B15" s="36" t="s">
        <v>57</v>
      </c>
    </row>
    <row r="16" customFormat="false" ht="12.8" hidden="false" customHeight="false" outlineLevel="0" collapsed="false">
      <c r="A16" s="35"/>
      <c r="B16" s="21" t="s">
        <v>58</v>
      </c>
    </row>
    <row r="17" customFormat="false" ht="12.8" hidden="false" customHeight="false" outlineLevel="0" collapsed="false">
      <c r="B17" s="21" t="s">
        <v>59</v>
      </c>
    </row>
    <row r="18" customFormat="false" ht="12.8" hidden="false" customHeight="false" outlineLevel="0" collapsed="false">
      <c r="B18" s="21" t="s">
        <v>60</v>
      </c>
    </row>
    <row r="20" customFormat="false" ht="12.8" hidden="false" customHeight="false" outlineLevel="0" collapsed="false">
      <c r="A20" s="21" t="s">
        <v>61</v>
      </c>
    </row>
    <row r="21" customFormat="false" ht="12.8" hidden="false" customHeight="false" outlineLevel="0" collapsed="false">
      <c r="A21" s="21" t="s">
        <v>62</v>
      </c>
    </row>
    <row r="23" customFormat="false" ht="12.8" hidden="false" customHeight="false" outlineLevel="0" collapsed="false">
      <c r="A23" s="21" t="s">
        <v>63</v>
      </c>
      <c r="B23" s="21" t="s">
        <v>64</v>
      </c>
    </row>
  </sheetData>
  <mergeCells count="1">
    <mergeCell ref="A15:A16"/>
  </mergeCells>
  <printOptions headings="false" gridLines="false" gridLinesSet="true" horizontalCentered="false" verticalCentered="false"/>
  <pageMargins left="0.7875" right="0.7875" top="1.025" bottom="1.025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&amp;C&amp;A</oddHeader>
    <oddFooter>&amp;CPage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H20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1" ySplit="1" topLeftCell="B2" activePane="bottomRight" state="frozen"/>
      <selection pane="topLeft" activeCell="A1" activeCellId="0" sqref="A1"/>
      <selection pane="topRight" activeCell="B1" activeCellId="0" sqref="B1"/>
      <selection pane="bottomLeft" activeCell="A2" activeCellId="0" sqref="A2"/>
      <selection pane="bottomRight" activeCell="B2" activeCellId="0" sqref="B2"/>
    </sheetView>
  </sheetViews>
  <sheetFormatPr defaultColWidth="11.53515625" defaultRowHeight="12.8" zeroHeight="false" outlineLevelRow="0" outlineLevelCol="0"/>
  <cols>
    <col collapsed="false" customWidth="true" hidden="false" outlineLevel="0" max="1" min="1" style="24" width="36.83"/>
    <col collapsed="false" customWidth="false" hidden="false" outlineLevel="0" max="2" min="2" style="22" width="11.53"/>
    <col collapsed="false" customWidth="false" hidden="false" outlineLevel="0" max="3" min="3" style="23" width="11.53"/>
    <col collapsed="false" customWidth="true" hidden="false" outlineLevel="0" max="4" min="4" style="37" width="15.66"/>
    <col collapsed="false" customWidth="true" hidden="false" outlineLevel="0" max="5" min="5" style="24" width="84.88"/>
  </cols>
  <sheetData>
    <row r="1" customFormat="false" ht="30.55" hidden="false" customHeight="false" outlineLevel="0" collapsed="false">
      <c r="A1" s="38" t="s">
        <v>65</v>
      </c>
      <c r="B1" s="39" t="s">
        <v>1</v>
      </c>
      <c r="C1" s="4" t="s">
        <v>2</v>
      </c>
      <c r="D1" s="39" t="s">
        <v>3</v>
      </c>
      <c r="E1" s="5" t="s">
        <v>4</v>
      </c>
      <c r="G1" s="1" t="s">
        <v>6</v>
      </c>
      <c r="H1" s="2" t="s">
        <v>5</v>
      </c>
    </row>
    <row r="2" customFormat="false" ht="72.2" hidden="false" customHeight="true" outlineLevel="0" collapsed="false">
      <c r="A2" s="17" t="s">
        <v>66</v>
      </c>
      <c r="B2" s="10" t="n">
        <v>259</v>
      </c>
      <c r="C2" s="11" t="n">
        <v>10</v>
      </c>
      <c r="D2" s="6" t="n">
        <f aca="false">B2*C2</f>
        <v>2590</v>
      </c>
      <c r="E2" s="12" t="s">
        <v>26</v>
      </c>
      <c r="F2" s="2"/>
      <c r="G2" s="1"/>
    </row>
    <row r="3" customFormat="false" ht="72.2" hidden="false" customHeight="true" outlineLevel="0" collapsed="false">
      <c r="A3" s="17" t="s">
        <v>67</v>
      </c>
      <c r="B3" s="10" t="n">
        <v>269.99</v>
      </c>
      <c r="C3" s="40" t="n">
        <v>0</v>
      </c>
      <c r="D3" s="6" t="n">
        <f aca="false">B3*C3</f>
        <v>0</v>
      </c>
      <c r="E3" s="41" t="s">
        <v>68</v>
      </c>
      <c r="F3" s="2"/>
      <c r="G3" s="1"/>
    </row>
    <row r="4" customFormat="false" ht="72.2" hidden="false" customHeight="true" outlineLevel="0" collapsed="false">
      <c r="A4" s="24" t="s">
        <v>69</v>
      </c>
      <c r="B4" s="22" t="n">
        <v>370.97</v>
      </c>
      <c r="C4" s="23" t="n">
        <v>1</v>
      </c>
      <c r="D4" s="6" t="n">
        <f aca="false">B4*C4</f>
        <v>370.97</v>
      </c>
      <c r="E4" s="24" t="s">
        <v>70</v>
      </c>
    </row>
    <row r="5" customFormat="false" ht="72.2" hidden="false" customHeight="true" outlineLevel="0" collapsed="false">
      <c r="A5" s="42" t="s">
        <v>71</v>
      </c>
      <c r="B5" s="43" t="n">
        <v>117.47</v>
      </c>
      <c r="C5" s="44" t="n">
        <v>1</v>
      </c>
      <c r="D5" s="45" t="n">
        <f aca="false">B5*C5</f>
        <v>117.47</v>
      </c>
    </row>
    <row r="6" customFormat="false" ht="72.2" hidden="false" customHeight="true" outlineLevel="0" collapsed="false">
      <c r="A6" s="24" t="s">
        <v>72</v>
      </c>
      <c r="B6" s="22" t="n">
        <v>39</v>
      </c>
      <c r="C6" s="23" t="n">
        <v>1</v>
      </c>
      <c r="D6" s="6" t="n">
        <f aca="false">B6*C6</f>
        <v>39</v>
      </c>
      <c r="E6" s="24" t="s">
        <v>73</v>
      </c>
    </row>
    <row r="7" customFormat="false" ht="72.2" hidden="false" customHeight="true" outlineLevel="0" collapsed="false">
      <c r="A7" s="1" t="s">
        <v>19</v>
      </c>
      <c r="B7" s="6" t="n">
        <v>34</v>
      </c>
      <c r="C7" s="2" t="n">
        <v>2</v>
      </c>
      <c r="D7" s="6" t="n">
        <f aca="false">B7*C7</f>
        <v>68</v>
      </c>
      <c r="E7" s="12" t="s">
        <v>20</v>
      </c>
      <c r="F7" s="2"/>
      <c r="G7" s="1"/>
    </row>
    <row r="8" customFormat="false" ht="72" hidden="false" customHeight="true" outlineLevel="0" collapsed="false">
      <c r="A8" s="16" t="s">
        <v>21</v>
      </c>
      <c r="B8" s="6" t="n">
        <v>17</v>
      </c>
      <c r="C8" s="2" t="n">
        <v>1</v>
      </c>
      <c r="D8" s="6" t="n">
        <f aca="false">B8*C8</f>
        <v>17</v>
      </c>
      <c r="E8" s="1" t="s">
        <v>22</v>
      </c>
      <c r="F8" s="2"/>
      <c r="G8" s="1"/>
    </row>
    <row r="9" customFormat="false" ht="72" hidden="false" customHeight="true" outlineLevel="0" collapsed="false">
      <c r="A9" s="1" t="s">
        <v>23</v>
      </c>
      <c r="B9" s="8" t="n">
        <v>15</v>
      </c>
      <c r="C9" s="46" t="n">
        <v>0</v>
      </c>
      <c r="D9" s="6" t="n">
        <f aca="false">B9*C9</f>
        <v>0</v>
      </c>
      <c r="E9" s="1" t="s">
        <v>24</v>
      </c>
      <c r="F9" s="2"/>
      <c r="G9" s="1"/>
    </row>
    <row r="10" customFormat="false" ht="72" hidden="false" customHeight="true" outlineLevel="0" collapsed="false">
      <c r="A10" s="21" t="s">
        <v>29</v>
      </c>
      <c r="B10" s="22" t="n">
        <v>70</v>
      </c>
      <c r="C10" s="23" t="n">
        <v>1</v>
      </c>
      <c r="D10" s="6" t="n">
        <f aca="false">B10*C10</f>
        <v>70</v>
      </c>
      <c r="E10" s="21" t="s">
        <v>30</v>
      </c>
      <c r="F10" s="21"/>
      <c r="G10" s="21"/>
    </row>
    <row r="11" customFormat="false" ht="72" hidden="false" customHeight="true" outlineLevel="0" collapsed="false">
      <c r="A11" s="47" t="s">
        <v>74</v>
      </c>
      <c r="B11" s="6" t="n">
        <v>120</v>
      </c>
      <c r="C11" s="2" t="n">
        <v>1</v>
      </c>
      <c r="D11" s="6" t="n">
        <f aca="false">B11*C11</f>
        <v>120</v>
      </c>
      <c r="E11" s="1" t="s">
        <v>75</v>
      </c>
      <c r="F11" s="2"/>
      <c r="G11" s="1"/>
    </row>
    <row r="12" customFormat="false" ht="12.8" hidden="false" customHeight="false" outlineLevel="0" collapsed="false">
      <c r="A12" s="48"/>
    </row>
    <row r="13" customFormat="false" ht="16.15" hidden="false" customHeight="false" outlineLevel="0" collapsed="false">
      <c r="A13" s="2" t="s">
        <v>76</v>
      </c>
      <c r="B13" s="6"/>
      <c r="C13" s="2"/>
      <c r="D13" s="6"/>
      <c r="E13" s="3" t="s">
        <v>37</v>
      </c>
      <c r="F13" s="2"/>
      <c r="G13" s="1"/>
    </row>
    <row r="14" customFormat="false" ht="23.6" hidden="false" customHeight="false" outlineLevel="0" collapsed="false">
      <c r="A14" s="49" t="s">
        <v>77</v>
      </c>
      <c r="B14" s="6"/>
      <c r="C14" s="2"/>
      <c r="D14" s="6"/>
      <c r="E14" s="47" t="s">
        <v>78</v>
      </c>
      <c r="F14" s="2"/>
      <c r="G14" s="1"/>
    </row>
    <row r="15" customFormat="false" ht="33.3" hidden="false" customHeight="false" outlineLevel="0" collapsed="false">
      <c r="A15" s="1"/>
      <c r="B15" s="6"/>
      <c r="C15" s="2"/>
      <c r="D15" s="6"/>
      <c r="E15" s="50" t="s">
        <v>79</v>
      </c>
      <c r="F15" s="2"/>
      <c r="G15" s="1"/>
    </row>
    <row r="16" customFormat="false" ht="30.55" hidden="false" customHeight="false" outlineLevel="0" collapsed="false">
      <c r="A16" s="51" t="s">
        <v>80</v>
      </c>
      <c r="B16" s="6"/>
      <c r="C16" s="2"/>
      <c r="D16" s="52" t="n">
        <f aca="false">SUM(D2:D11)</f>
        <v>3392.44</v>
      </c>
      <c r="E16" s="23"/>
      <c r="F16" s="2"/>
      <c r="G16" s="1"/>
    </row>
    <row r="17" customFormat="false" ht="16.15" hidden="false" customHeight="false" outlineLevel="0" collapsed="false">
      <c r="A17" s="53" t="s">
        <v>41</v>
      </c>
      <c r="B17" s="6"/>
      <c r="C17" s="2"/>
      <c r="D17" s="54" t="n">
        <f aca="false">SUM(D16)-SUM(D2-D3)</f>
        <v>802.44</v>
      </c>
      <c r="E17" s="29"/>
      <c r="F17" s="2"/>
      <c r="G17" s="1"/>
    </row>
    <row r="18" customFormat="false" ht="318.75" hidden="false" customHeight="true" outlineLevel="0" collapsed="false"/>
    <row r="19" customFormat="false" ht="318.75" hidden="false" customHeight="true" outlineLevel="0" collapsed="false">
      <c r="A19" s="55" t="s">
        <v>81</v>
      </c>
    </row>
    <row r="20" customFormat="false" ht="12.8" hidden="false" customHeight="false" outlineLevel="0" collapsed="false">
      <c r="E20" s="24" t="s">
        <v>82</v>
      </c>
    </row>
  </sheetData>
  <hyperlinks>
    <hyperlink ref="E2" r:id="rId2" display="https://www.amazon.com/Toshiba-258014-Mg09aca18te-7200rpm-512mib/dp/B093Z5LFWD"/>
    <hyperlink ref="E7" r:id="rId3" display="https://www.amazon.com/CableCreation-External-26pin-SFF-8088-Cable/dp/B07CL2V1B8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4"/>
  <legacyDrawing r:id="rId5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9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1" ySplit="1" topLeftCell="B2" activePane="bottomRight" state="frozen"/>
      <selection pane="topLeft" activeCell="A1" activeCellId="0" sqref="A1"/>
      <selection pane="topRight" activeCell="B1" activeCellId="0" sqref="B1"/>
      <selection pane="bottomLeft" activeCell="A2" activeCellId="0" sqref="A2"/>
      <selection pane="bottomRight" activeCell="G3" activeCellId="0" sqref="G3"/>
    </sheetView>
  </sheetViews>
  <sheetFormatPr defaultColWidth="11.53515625" defaultRowHeight="12.8" zeroHeight="false" outlineLevelRow="0" outlineLevelCol="0"/>
  <cols>
    <col collapsed="false" customWidth="true" hidden="false" outlineLevel="0" max="1" min="1" style="0" width="30.71"/>
    <col collapsed="false" customWidth="true" hidden="false" outlineLevel="0" max="4" min="4" style="0" width="14.91"/>
    <col collapsed="false" customWidth="true" hidden="false" outlineLevel="0" max="5" min="5" style="0" width="105.14"/>
  </cols>
  <sheetData>
    <row r="1" customFormat="false" ht="16.15" hidden="false" customHeight="false" outlineLevel="0" collapsed="false">
      <c r="A1" s="56" t="s">
        <v>83</v>
      </c>
      <c r="B1" s="4" t="s">
        <v>1</v>
      </c>
      <c r="C1" s="4" t="s">
        <v>2</v>
      </c>
      <c r="D1" s="4" t="s">
        <v>3</v>
      </c>
      <c r="E1" s="5" t="s">
        <v>4</v>
      </c>
      <c r="F1" s="2" t="s">
        <v>5</v>
      </c>
      <c r="G1" s="1" t="s">
        <v>6</v>
      </c>
    </row>
    <row r="2" customFormat="false" ht="72.2" hidden="false" customHeight="true" outlineLevel="0" collapsed="false">
      <c r="A2" s="57" t="s">
        <v>84</v>
      </c>
      <c r="B2" s="58" t="n">
        <v>68</v>
      </c>
      <c r="C2" s="2" t="n">
        <v>1</v>
      </c>
      <c r="D2" s="6" t="n">
        <f aca="false">SUM(B2*C2)</f>
        <v>68</v>
      </c>
      <c r="E2" s="1" t="s">
        <v>8</v>
      </c>
      <c r="F2" s="2"/>
      <c r="G2" s="1"/>
    </row>
    <row r="3" customFormat="false" ht="72.2" hidden="false" customHeight="true" outlineLevel="0" collapsed="false">
      <c r="A3" s="1" t="s">
        <v>7</v>
      </c>
      <c r="B3" s="8" t="n">
        <v>40</v>
      </c>
      <c r="C3" s="11" t="n">
        <v>0</v>
      </c>
      <c r="D3" s="6" t="n">
        <f aca="false">B3*C3</f>
        <v>0</v>
      </c>
      <c r="E3" s="1" t="s">
        <v>8</v>
      </c>
      <c r="F3" s="2"/>
      <c r="G3" s="1"/>
    </row>
    <row r="4" customFormat="false" ht="12.8" hidden="false" customHeight="false" outlineLevel="0" collapsed="false">
      <c r="A4" s="57" t="s">
        <v>85</v>
      </c>
      <c r="B4" s="15" t="n">
        <v>20</v>
      </c>
      <c r="C4" s="2" t="n">
        <v>1</v>
      </c>
      <c r="D4" s="6" t="n">
        <f aca="false">SUM(B4*C4)</f>
        <v>20</v>
      </c>
      <c r="E4" s="59" t="s">
        <v>18</v>
      </c>
      <c r="F4" s="2"/>
      <c r="G4" s="1"/>
    </row>
    <row r="5" customFormat="false" ht="12.8" hidden="false" customHeight="false" outlineLevel="0" collapsed="false">
      <c r="A5" s="0" t="s">
        <v>86</v>
      </c>
      <c r="B5" s="6" t="n">
        <v>20</v>
      </c>
      <c r="C5" s="2" t="n">
        <v>1</v>
      </c>
      <c r="D5" s="6" t="n">
        <f aca="false">SUM(B5*C5)</f>
        <v>20</v>
      </c>
      <c r="E5" s="12" t="s">
        <v>22</v>
      </c>
      <c r="F5" s="2"/>
      <c r="G5" s="1"/>
    </row>
    <row r="6" customFormat="false" ht="12.8" hidden="false" customHeight="false" outlineLevel="0" collapsed="false">
      <c r="A6" s="60" t="s">
        <v>87</v>
      </c>
      <c r="B6" s="8" t="n">
        <v>15</v>
      </c>
      <c r="C6" s="40" t="n">
        <v>0</v>
      </c>
      <c r="D6" s="6" t="n">
        <f aca="false">SUM(B6*C6)</f>
        <v>0</v>
      </c>
      <c r="E6" s="12" t="s">
        <v>24</v>
      </c>
      <c r="F6" s="2"/>
      <c r="G6" s="1"/>
    </row>
    <row r="7" customFormat="false" ht="12.8" hidden="false" customHeight="false" outlineLevel="0" collapsed="false">
      <c r="A7" s="0" t="s">
        <v>88</v>
      </c>
      <c r="B7" s="6" t="n">
        <v>43</v>
      </c>
      <c r="C7" s="2" t="n">
        <v>1</v>
      </c>
      <c r="D7" s="6" t="n">
        <f aca="false">SUM(B7*C7)</f>
        <v>43</v>
      </c>
      <c r="E7" s="12" t="s">
        <v>89</v>
      </c>
      <c r="F7" s="2"/>
      <c r="G7" s="1"/>
    </row>
    <row r="8" customFormat="false" ht="12.8" hidden="false" customHeight="false" outlineLevel="0" collapsed="false">
      <c r="D8" s="61" t="s">
        <v>90</v>
      </c>
    </row>
    <row r="9" customFormat="false" ht="12.8" hidden="false" customHeight="false" outlineLevel="0" collapsed="false">
      <c r="D9" s="62" t="n">
        <f aca="false">SUM(D2:D7)</f>
        <v>151</v>
      </c>
    </row>
  </sheetData>
  <hyperlinks>
    <hyperlink ref="A4" r:id="rId1" display="https://www.ebay.com/sch/i.html?_from=R40&amp;_nkw=sas9200-8e+IT+mode&amp;_sacat=0&amp;LH_TitleDesc=0&amp;LH_PrefLoc=2&amp;_sop=15"/>
    <hyperlink ref="E4" r:id="rId2" display="https://www.ebay.com/sch/i.html?_from=R40&amp;_nkw=sas9200-8e+IT+mode&amp;_sacat=0&amp;LH_TitleDesc=0&amp;LH_PrefLoc=2&amp;_sop=15"/>
    <hyperlink ref="E5" r:id="rId3" display="https://www.amazon.com/gp/product/B000233ZMU/ref=ppx_yo_dt_b_search_asin_title?ie=UTF8&amp;psc=1"/>
    <hyperlink ref="E6" r:id="rId4" display="https://www.amazon.com/gp/product/B071W93333/?tag=hardfocom-20"/>
    <hyperlink ref="E7" r:id="rId5" display="https://www.amazon.com/ARESGAME-Supply-Certified-Modular-Warranty/dp/B0BDCKFJJT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6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131</TotalTime>
  <Application>LibreOffice/7.4.7.2$MacOSX_X86_64 LibreOffice_project/723314e595e8007d3cf785c16538505a1c878ca5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en-US</dc:language>
  <cp:lastModifiedBy/>
  <dcterms:modified xsi:type="dcterms:W3CDTF">2023-05-27T16:39:19Z</dcterms:modified>
  <cp:revision>9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